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azu\Documents\Codex\2026-10-01\task\"/>
    </mc:Choice>
  </mc:AlternateContent>
  <xr:revisionPtr revIDLastSave="0" documentId="8_{EFD53293-B374-45CA-B874-BE43054E70DA}" xr6:coauthVersionLast="47" xr6:coauthVersionMax="47" xr10:uidLastSave="{00000000-0000-0000-0000-000000000000}"/>
  <bookViews>
    <workbookView xWindow="-108" yWindow="-108" windowWidth="23256" windowHeight="12456" activeTab="1" xr2:uid="{62060FFB-FCB5-446A-8374-EA10DDC1F196}"/>
  </bookViews>
  <sheets>
    <sheet name="固定範囲比較" sheetId="2" r:id="rId1"/>
    <sheet name="記事どおり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" i="2" l="1" a="1"/>
  <c r="L4" i="2"/>
  <c r="L3" i="2"/>
  <c r="L2" i="2"/>
  <c r="F2" i="1" a="1"/>
  <c r="L4" i="1"/>
  <c r="L3" i="1"/>
  <c r="L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<sst xmlns="http://schemas.openxmlformats.org/spreadsheetml/2006/main" count="77" uniqueCount="40">
  <si>
    <t>課題</t>
  </si>
  <si>
    <t>担当者</t>
  </si>
  <si>
    <t>ステータス</t>
  </si>
  <si>
    <t>期限</t>
  </si>
  <si>
    <t>課題A</t>
  </si>
  <si>
    <t>佐藤</t>
  </si>
  <si>
    <t>課題B</t>
  </si>
  <si>
    <t>鈴木</t>
  </si>
  <si>
    <t>課題C</t>
  </si>
  <si>
    <t>課題D</t>
  </si>
  <si>
    <t>高橋</t>
  </si>
  <si>
    <t>課題E</t>
  </si>
  <si>
    <t>課題F</t>
  </si>
  <si>
    <t>課題G</t>
  </si>
  <si>
    <t>課題H</t>
  </si>
  <si>
    <t>課題</t>
    <phoneticPr fontId="1"/>
  </si>
  <si>
    <t>担当者</t>
    <phoneticPr fontId="1"/>
  </si>
  <si>
    <t>ステータス</t>
    <phoneticPr fontId="1"/>
  </si>
  <si>
    <t>期限</t>
    <phoneticPr fontId="1"/>
  </si>
  <si>
    <t>課題A</t>
    <phoneticPr fontId="1"/>
  </si>
  <si>
    <t>佐藤</t>
    <phoneticPr fontId="1"/>
  </si>
  <si>
    <t>未着手</t>
    <phoneticPr fontId="1"/>
  </si>
  <si>
    <t>課題B</t>
    <phoneticPr fontId="1"/>
  </si>
  <si>
    <t>鈴木</t>
    <phoneticPr fontId="1"/>
  </si>
  <si>
    <t>進行中</t>
    <phoneticPr fontId="1"/>
  </si>
  <si>
    <t>課題C</t>
    <phoneticPr fontId="1"/>
  </si>
  <si>
    <t>完了</t>
    <phoneticPr fontId="1"/>
  </si>
  <si>
    <t>課題D</t>
    <phoneticPr fontId="1"/>
  </si>
  <si>
    <t>高橋</t>
    <phoneticPr fontId="1"/>
  </si>
  <si>
    <t>課題E</t>
    <phoneticPr fontId="1"/>
  </si>
  <si>
    <t>課題F</t>
    <phoneticPr fontId="1"/>
  </si>
  <si>
    <t>課題G</t>
    <phoneticPr fontId="1"/>
  </si>
  <si>
    <t>中止</t>
    <phoneticPr fontId="1"/>
  </si>
  <si>
    <t>課題H</t>
    <phoneticPr fontId="1"/>
  </si>
  <si>
    <t>未完了一覧</t>
  </si>
  <si>
    <t>未完了件数</t>
  </si>
  <si>
    <t>課題I</t>
  </si>
  <si>
    <t>記事の架空データによる検証ブック。実職場の情報ではありません。</t>
  </si>
  <si>
    <t>このブックでは課題Iを追加済み。集計6件・抽出6行を確認します。</t>
  </si>
  <si>
    <t>比較用の固定範囲。10行目の課題Iは式の参照範囲に入っていません。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</si>
</sst>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yyyy/mm/dd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79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2">
    <dxf>
      <font>
        <b/>
        <family val="3"/>
      </font>
    </dxf>
    <dxf>
      <numFmt numFmtId="17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E7BDB2-13F2-4210-84F8-C3C8CFCBDEBA}" name="TaskTable" displayName="TaskTable" ref="A1:D10" totalsRowShown="0" headerRowDxfId="0">
  <autoFilter ref="A1:D10" xr:uid="{EAE7BDB2-13F2-4210-84F8-C3C8CFCBDEBA}"/>
  <tableColumns count="4">
    <tableColumn id="1" xr3:uid="{5DE98F82-C94B-403F-8184-FE1537463C9A}" name="課題"/>
    <tableColumn id="2" xr3:uid="{D05BAE29-8480-4FE6-931B-0A7F1EE6D562}" name="担当者"/>
    <tableColumn id="3" xr3:uid="{9FE5A174-95A0-4C9D-9E2A-1DE4C3AB3F34}" name="ステータス"/>
    <tableColumn id="4" xr3:uid="{3E966D23-AE30-4F70-8267-E2A4DA512A2F}" name="期限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B0F9B-915B-4A97-B139-B52430014EA1}">
  <dimension ref="A1:L13"/>
  <sheetViews>
    <sheetView workbookViewId="0"/>
  </sheetViews>
  <sheetFormatPr defaultRowHeight="18" x14ac:dyDescent="0.45"/>
  <cols>
    <col min="1" max="4" width="16.69921875" customWidth="1"/>
    <col min="6" max="9" width="16.69921875" customWidth="1"/>
    <col min="11" max="12" width="18.69921875" customWidth="1"/>
  </cols>
  <sheetData>
    <row r="1" spans="1:12" x14ac:dyDescent="0.45">
      <c r="A1" s="2" t="s">
        <v>0</v>
      </c>
      <c r="B1" s="2" t="s">
        <v>1</v>
      </c>
      <c r="C1" s="2" t="s">
        <v>2</v>
      </c>
      <c r="D1" s="2" t="s">
        <v>3</v>
      </c>
      <c r="F1" t="s">
        <v>34</v>
      </c>
      <c r="K1" s="2" t="s">
        <v>1</v>
      </c>
      <c r="L1" s="2" t="s">
        <v>35</v>
      </c>
    </row>
    <row r="2" spans="1:12" x14ac:dyDescent="0.45">
      <c r="A2" t="s">
        <v>4</v>
      </c>
      <c r="B2" t="s">
        <v>5</v>
      </c>
      <c r="C2" t="s">
        <v>21</v>
      </c>
      <c r="D2" s="1">
        <v>46296</v>
      </c>
      <c r="F2" t="str" cm="1">
        <f t="array" ref="F2:I6">_xlfn._xlws.FILTER(A2:D9,(C2:C9="未着手")+(C2:C9="進行中"),"該当なし")</f>
        <v>課題A</v>
      </c>
      <c r="G2" t="str">
        <v>佐藤</v>
      </c>
      <c r="H2" t="str">
        <v>未着手</v>
      </c>
      <c r="I2" s="1">
        <v>46296</v>
      </c>
      <c r="K2" t="s">
        <v>5</v>
      </c>
      <c r="L2">
        <f>COUNTIFS($B$2:$B$9,K2,$C$2:$C$9,"未着手")+COUNTIFS($B$2:$B$9,K2,$C$2:$C$9,"進行中")</f>
        <v>2</v>
      </c>
    </row>
    <row r="3" spans="1:12" x14ac:dyDescent="0.45">
      <c r="A3" t="s">
        <v>6</v>
      </c>
      <c r="B3" t="s">
        <v>7</v>
      </c>
      <c r="C3" t="s">
        <v>24</v>
      </c>
      <c r="D3" s="1">
        <v>46297</v>
      </c>
      <c r="F3" t="str">
        <v>課題B</v>
      </c>
      <c r="G3" t="str">
        <v>鈴木</v>
      </c>
      <c r="H3" t="str">
        <v>進行中</v>
      </c>
      <c r="I3" s="1">
        <v>46297</v>
      </c>
      <c r="K3" t="s">
        <v>7</v>
      </c>
      <c r="L3">
        <f>COUNTIFS($B$2:$B$9,K3,$C$2:$C$9,"未着手")+COUNTIFS($B$2:$B$9,K3,$C$2:$C$9,"進行中")</f>
        <v>2</v>
      </c>
    </row>
    <row r="4" spans="1:12" x14ac:dyDescent="0.45">
      <c r="A4" t="s">
        <v>8</v>
      </c>
      <c r="B4" t="s">
        <v>5</v>
      </c>
      <c r="C4" t="s">
        <v>26</v>
      </c>
      <c r="D4" s="1">
        <v>46298</v>
      </c>
      <c r="F4" t="str">
        <v>課題D</v>
      </c>
      <c r="G4" t="str">
        <v>高橋</v>
      </c>
      <c r="H4" t="str">
        <v>未着手</v>
      </c>
      <c r="I4" s="1">
        <v>46299</v>
      </c>
      <c r="K4" t="s">
        <v>10</v>
      </c>
      <c r="L4">
        <f>COUNTIFS($B$2:$B$9,K4,$C$2:$C$9,"未着手")+COUNTIFS($B$2:$B$9,K4,$C$2:$C$9,"進行中")</f>
        <v>1</v>
      </c>
    </row>
    <row r="5" spans="1:12" x14ac:dyDescent="0.45">
      <c r="A5" t="s">
        <v>9</v>
      </c>
      <c r="B5" t="s">
        <v>10</v>
      </c>
      <c r="C5" t="s">
        <v>21</v>
      </c>
      <c r="D5" s="1">
        <v>46299</v>
      </c>
      <c r="F5" t="str">
        <v>課題E</v>
      </c>
      <c r="G5" t="str">
        <v>佐藤</v>
      </c>
      <c r="H5" t="str">
        <v>進行中</v>
      </c>
      <c r="I5" s="1">
        <v>46300</v>
      </c>
    </row>
    <row r="6" spans="1:12" x14ac:dyDescent="0.45">
      <c r="A6" t="s">
        <v>11</v>
      </c>
      <c r="B6" t="s">
        <v>5</v>
      </c>
      <c r="C6" t="s">
        <v>24</v>
      </c>
      <c r="D6" s="1">
        <v>46300</v>
      </c>
      <c r="F6" t="str">
        <v>課題H</v>
      </c>
      <c r="G6" t="str">
        <v>鈴木</v>
      </c>
      <c r="H6" t="str">
        <v>未着手</v>
      </c>
      <c r="I6" s="1">
        <v>46303</v>
      </c>
    </row>
    <row r="7" spans="1:12" x14ac:dyDescent="0.45">
      <c r="A7" t="s">
        <v>12</v>
      </c>
      <c r="B7" t="s">
        <v>7</v>
      </c>
      <c r="C7" t="s">
        <v>26</v>
      </c>
      <c r="D7" s="1">
        <v>46301</v>
      </c>
    </row>
    <row r="8" spans="1:12" x14ac:dyDescent="0.45">
      <c r="A8" t="s">
        <v>13</v>
      </c>
      <c r="B8" t="s">
        <v>10</v>
      </c>
      <c r="C8" t="s">
        <v>32</v>
      </c>
      <c r="D8" s="1">
        <v>46302</v>
      </c>
    </row>
    <row r="9" spans="1:12" x14ac:dyDescent="0.45">
      <c r="A9" t="s">
        <v>14</v>
      </c>
      <c r="B9" t="s">
        <v>7</v>
      </c>
      <c r="C9" t="s">
        <v>21</v>
      </c>
      <c r="D9" s="1">
        <v>46303</v>
      </c>
    </row>
    <row r="10" spans="1:12" x14ac:dyDescent="0.45">
      <c r="A10" t="s">
        <v>36</v>
      </c>
      <c r="B10" t="s">
        <v>10</v>
      </c>
      <c r="C10" t="s">
        <v>24</v>
      </c>
      <c r="D10" s="1">
        <v>46304</v>
      </c>
    </row>
    <row r="13" spans="1:12" x14ac:dyDescent="0.45">
      <c r="A13" t="s">
        <v>39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70C24-515B-47B8-BD0F-34D2104988C9}">
  <dimension ref="A1:L14"/>
  <sheetViews>
    <sheetView tabSelected="1" workbookViewId="0"/>
  </sheetViews>
  <sheetFormatPr defaultRowHeight="18" x14ac:dyDescent="0.45"/>
  <cols>
    <col min="1" max="4" width="16.69921875" customWidth="1"/>
    <col min="6" max="9" width="16.69921875" customWidth="1"/>
    <col min="11" max="12" width="18.69921875" customWidth="1"/>
  </cols>
  <sheetData>
    <row r="1" spans="1:12" x14ac:dyDescent="0.45">
      <c r="A1" s="2" t="s">
        <v>15</v>
      </c>
      <c r="B1" s="2" t="s">
        <v>16</v>
      </c>
      <c r="C1" s="2" t="s">
        <v>17</v>
      </c>
      <c r="D1" s="2" t="s">
        <v>18</v>
      </c>
      <c r="F1" t="s">
        <v>34</v>
      </c>
      <c r="K1" s="2" t="s">
        <v>1</v>
      </c>
      <c r="L1" s="2" t="s">
        <v>35</v>
      </c>
    </row>
    <row r="2" spans="1:12" x14ac:dyDescent="0.45">
      <c r="A2" t="s">
        <v>19</v>
      </c>
      <c r="B2" t="s">
        <v>20</v>
      </c>
      <c r="C2" t="s">
        <v>21</v>
      </c>
      <c r="D2" s="1">
        <v>46296</v>
      </c>
      <c r="F2" t="str" cm="1">
        <f t="array" ref="F2:I7">_xlfn._xlws.FILTER(TaskTable[],(TaskTable[ステータス]="未着手")+(TaskTable[ステータス]="進行中"),"該当なし")</f>
        <v>課題A</v>
      </c>
      <c r="G2" t="str">
        <v>佐藤</v>
      </c>
      <c r="H2" t="str">
        <v>未着手</v>
      </c>
      <c r="I2" s="1">
        <v>46296</v>
      </c>
      <c r="K2" t="s">
        <v>5</v>
      </c>
      <c r="L2">
        <f>COUNTIFS(TaskTable[担当者],K2,TaskTable[ステータス],"未着手")+COUNTIFS(TaskTable[担当者],K2,TaskTable[ステータス],"進行中")</f>
        <v>2</v>
      </c>
    </row>
    <row r="3" spans="1:12" x14ac:dyDescent="0.45">
      <c r="A3" t="s">
        <v>22</v>
      </c>
      <c r="B3" t="s">
        <v>23</v>
      </c>
      <c r="C3" t="s">
        <v>24</v>
      </c>
      <c r="D3" s="1">
        <v>46297</v>
      </c>
      <c r="F3" t="str">
        <v>課題B</v>
      </c>
      <c r="G3" t="str">
        <v>鈴木</v>
      </c>
      <c r="H3" t="str">
        <v>進行中</v>
      </c>
      <c r="I3" s="1">
        <v>46297</v>
      </c>
      <c r="K3" t="s">
        <v>7</v>
      </c>
      <c r="L3">
        <f>COUNTIFS(TaskTable[担当者],K3,TaskTable[ステータス],"未着手")+COUNTIFS(TaskTable[担当者],K3,TaskTable[ステータス],"進行中")</f>
        <v>2</v>
      </c>
    </row>
    <row r="4" spans="1:12" x14ac:dyDescent="0.45">
      <c r="A4" t="s">
        <v>25</v>
      </c>
      <c r="B4" t="s">
        <v>20</v>
      </c>
      <c r="C4" t="s">
        <v>26</v>
      </c>
      <c r="D4" s="1">
        <v>46298</v>
      </c>
      <c r="F4" t="str">
        <v>課題D</v>
      </c>
      <c r="G4" t="str">
        <v>高橋</v>
      </c>
      <c r="H4" t="str">
        <v>未着手</v>
      </c>
      <c r="I4" s="1">
        <v>46299</v>
      </c>
      <c r="K4" t="s">
        <v>10</v>
      </c>
      <c r="L4">
        <f>COUNTIFS(TaskTable[担当者],K4,TaskTable[ステータス],"未着手")+COUNTIFS(TaskTable[担当者],K4,TaskTable[ステータス],"進行中")</f>
        <v>2</v>
      </c>
    </row>
    <row r="5" spans="1:12" x14ac:dyDescent="0.45">
      <c r="A5" t="s">
        <v>27</v>
      </c>
      <c r="B5" t="s">
        <v>28</v>
      </c>
      <c r="C5" t="s">
        <v>21</v>
      </c>
      <c r="D5" s="1">
        <v>46299</v>
      </c>
      <c r="F5" t="str">
        <v>課題E</v>
      </c>
      <c r="G5" t="str">
        <v>佐藤</v>
      </c>
      <c r="H5" t="str">
        <v>進行中</v>
      </c>
      <c r="I5" s="1">
        <v>46300</v>
      </c>
    </row>
    <row r="6" spans="1:12" x14ac:dyDescent="0.45">
      <c r="A6" t="s">
        <v>29</v>
      </c>
      <c r="B6" t="s">
        <v>20</v>
      </c>
      <c r="C6" t="s">
        <v>24</v>
      </c>
      <c r="D6" s="1">
        <v>46300</v>
      </c>
      <c r="F6" t="str">
        <v>課題H</v>
      </c>
      <c r="G6" t="str">
        <v>鈴木</v>
      </c>
      <c r="H6" t="str">
        <v>未着手</v>
      </c>
      <c r="I6" s="1">
        <v>46303</v>
      </c>
    </row>
    <row r="7" spans="1:12" x14ac:dyDescent="0.45">
      <c r="A7" t="s">
        <v>30</v>
      </c>
      <c r="B7" t="s">
        <v>23</v>
      </c>
      <c r="C7" t="s">
        <v>26</v>
      </c>
      <c r="D7" s="1">
        <v>46301</v>
      </c>
      <c r="F7" t="str">
        <v>課題I</v>
      </c>
      <c r="G7" t="str">
        <v>高橋</v>
      </c>
      <c r="H7" t="str">
        <v>進行中</v>
      </c>
      <c r="I7" s="1">
        <v>46304</v>
      </c>
    </row>
    <row r="8" spans="1:12" x14ac:dyDescent="0.45">
      <c r="A8" t="s">
        <v>31</v>
      </c>
      <c r="B8" t="s">
        <v>28</v>
      </c>
      <c r="C8" t="s">
        <v>32</v>
      </c>
      <c r="D8" s="1">
        <v>46302</v>
      </c>
    </row>
    <row r="9" spans="1:12" x14ac:dyDescent="0.45">
      <c r="A9" t="s">
        <v>33</v>
      </c>
      <c r="B9" t="s">
        <v>23</v>
      </c>
      <c r="C9" t="s">
        <v>21</v>
      </c>
      <c r="D9" s="1">
        <v>46303</v>
      </c>
    </row>
    <row r="10" spans="1:12" x14ac:dyDescent="0.45">
      <c r="A10" t="s">
        <v>36</v>
      </c>
      <c r="B10" t="s">
        <v>10</v>
      </c>
      <c r="C10" t="s">
        <v>24</v>
      </c>
      <c r="D10" s="1">
        <v>46304</v>
      </c>
    </row>
    <row r="13" spans="1:12" x14ac:dyDescent="0.45">
      <c r="A13" t="s">
        <v>37</v>
      </c>
    </row>
    <row r="14" spans="1:12" x14ac:dyDescent="0.45">
      <c r="A14" t="s">
        <v>38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固定範囲比較</vt:lpstr>
      <vt:lpstr>記事どおり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Post485 native Excel validation</dc:title>
  <dc:creator>smart-howto</dc:creator>
  <cp:lastModifiedBy>Kazuhiro Kimura</cp:lastModifiedBy>
  <dcterms:created xsi:type="dcterms:W3CDTF">2026-10-04T23:39:51Z</dcterms:created>
  <dcterms:modified xsi:type="dcterms:W3CDTF">2026-10-04T23:40:00Z</dcterms:modified>
</cp:coreProperties>
</file>